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rte\Documents\Forsamlingshus\"/>
    </mc:Choice>
  </mc:AlternateContent>
  <xr:revisionPtr revIDLastSave="0" documentId="8_{282470B1-C303-4C2F-BEAE-DAE859E0867E}" xr6:coauthVersionLast="45" xr6:coauthVersionMax="45" xr10:uidLastSave="{00000000-0000-0000-0000-000000000000}"/>
  <bookViews>
    <workbookView xWindow="-120" yWindow="-120" windowWidth="29040" windowHeight="15840" activeTab="1" xr2:uid="{562D4324-E3C6-4A47-92B0-171D438B4B39}"/>
  </bookViews>
  <sheets>
    <sheet name="Ark1" sheetId="1" r:id="rId1"/>
    <sheet name="Ark2" sheetId="2" r:id="rId2"/>
    <sheet name="Ark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7" i="3" l="1"/>
  <c r="C11" i="3"/>
  <c r="I11" i="3"/>
  <c r="H11" i="3"/>
  <c r="G11" i="3"/>
  <c r="E11" i="3"/>
  <c r="H33" i="2"/>
  <c r="F32" i="2"/>
  <c r="H26" i="2"/>
  <c r="F26" i="2"/>
  <c r="F35" i="2" s="1"/>
  <c r="H13" i="2"/>
  <c r="F13" i="2"/>
  <c r="E46" i="1"/>
  <c r="E41" i="1"/>
  <c r="C41" i="1"/>
  <c r="E16" i="1"/>
  <c r="C16" i="1"/>
  <c r="C46" i="1" s="1"/>
  <c r="H35" i="2" l="1"/>
</calcChain>
</file>

<file path=xl/sharedStrings.xml><?xml version="1.0" encoding="utf-8"?>
<sst xmlns="http://schemas.openxmlformats.org/spreadsheetml/2006/main" count="88" uniqueCount="86">
  <si>
    <t xml:space="preserve">Resultatopgørelse </t>
  </si>
  <si>
    <t xml:space="preserve">Medlemskontingent </t>
  </si>
  <si>
    <t>Indtægter :</t>
  </si>
  <si>
    <t xml:space="preserve">Udlejning </t>
  </si>
  <si>
    <t xml:space="preserve">Låse dagen før </t>
  </si>
  <si>
    <t xml:space="preserve">Udlejning inventar </t>
  </si>
  <si>
    <t xml:space="preserve">Maddage </t>
  </si>
  <si>
    <t xml:space="preserve">Fondssøgning til ovn m.m. </t>
  </si>
  <si>
    <t xml:space="preserve">Refusion ødelagt service </t>
  </si>
  <si>
    <t xml:space="preserve">Sponsortavle </t>
  </si>
  <si>
    <t xml:space="preserve">Diverse indtægter </t>
  </si>
  <si>
    <t>Ydelsesstøtte realkreditlån</t>
  </si>
  <si>
    <t xml:space="preserve">Indtægter i alt </t>
  </si>
  <si>
    <t>Udgifter:</t>
  </si>
  <si>
    <t xml:space="preserve">Diverse udgifter </t>
  </si>
  <si>
    <t>Kulturelle formål</t>
  </si>
  <si>
    <t>Affaldplus 2018+2019</t>
  </si>
  <si>
    <t xml:space="preserve">Ejendomsskatter </t>
  </si>
  <si>
    <t>SEAS</t>
  </si>
  <si>
    <t xml:space="preserve">Olie </t>
  </si>
  <si>
    <t>Vand</t>
  </si>
  <si>
    <t xml:space="preserve">Rengøring &amp; Vinduespudser </t>
  </si>
  <si>
    <t xml:space="preserve">Diverse rengøring </t>
  </si>
  <si>
    <t xml:space="preserve">Reparationer &amp; vedligeholdelse </t>
  </si>
  <si>
    <t>Administration:</t>
  </si>
  <si>
    <t xml:space="preserve">Kontingent </t>
  </si>
  <si>
    <t xml:space="preserve">Forsikring </t>
  </si>
  <si>
    <t xml:space="preserve">Kontorartikler </t>
  </si>
  <si>
    <t>Abonnement regnskabsprogram m.m.</t>
  </si>
  <si>
    <t xml:space="preserve">Diverse anskaffelser </t>
  </si>
  <si>
    <t xml:space="preserve">Hjemmeside/Annoncer </t>
  </si>
  <si>
    <t>Telefon</t>
  </si>
  <si>
    <t>Repræstentation</t>
  </si>
  <si>
    <t xml:space="preserve">Diverse omkostninger </t>
  </si>
  <si>
    <t xml:space="preserve">Udgifter i alt </t>
  </si>
  <si>
    <t xml:space="preserve">Renteudgifter </t>
  </si>
  <si>
    <t>Gebyr bank MyShop</t>
  </si>
  <si>
    <t xml:space="preserve">Resultat </t>
  </si>
  <si>
    <t xml:space="preserve">Alsted Forsamlingshus </t>
  </si>
  <si>
    <t xml:space="preserve">Balance </t>
  </si>
  <si>
    <t>Aktiver:</t>
  </si>
  <si>
    <t xml:space="preserve">Ejendomsværdi </t>
  </si>
  <si>
    <t xml:space="preserve">Varebeholdning </t>
  </si>
  <si>
    <t xml:space="preserve">Bankbeholdning </t>
  </si>
  <si>
    <t xml:space="preserve">Kassebeholdning </t>
  </si>
  <si>
    <t xml:space="preserve">Forudbetalt Vildtarrangement </t>
  </si>
  <si>
    <t xml:space="preserve">Aktiver i alt </t>
  </si>
  <si>
    <t>Passiver:</t>
  </si>
  <si>
    <t xml:space="preserve">Realkredit Danmark </t>
  </si>
  <si>
    <t>Depositum:</t>
  </si>
  <si>
    <t>Indbetalt 2019</t>
  </si>
  <si>
    <t>Indbetalt 2020</t>
  </si>
  <si>
    <t>Indbetalt 2021</t>
  </si>
  <si>
    <t xml:space="preserve">Moms 2.h </t>
  </si>
  <si>
    <t xml:space="preserve">Leverandørgæld </t>
  </si>
  <si>
    <t xml:space="preserve">Passiver i alt </t>
  </si>
  <si>
    <t>Egenkapital:</t>
  </si>
  <si>
    <t xml:space="preserve">Saldo 1. januar </t>
  </si>
  <si>
    <t xml:space="preserve">Kassedifference </t>
  </si>
  <si>
    <t xml:space="preserve">Ubetalte kreditorer </t>
  </si>
  <si>
    <t>Resultat</t>
  </si>
  <si>
    <t xml:space="preserve">Saldo 31. december </t>
  </si>
  <si>
    <t xml:space="preserve">Bente Flint Larsen </t>
  </si>
  <si>
    <t xml:space="preserve">Kassere </t>
  </si>
  <si>
    <t xml:space="preserve">Foranstående regnskab er udarbejdet på grundlag af EDB-materiale samt meddelt oplysninger </t>
  </si>
  <si>
    <t xml:space="preserve">Torben Olsen </t>
  </si>
  <si>
    <t>Revisor</t>
  </si>
  <si>
    <t xml:space="preserve">Sonnich Engsted </t>
  </si>
  <si>
    <t xml:space="preserve">Revisor </t>
  </si>
  <si>
    <t xml:space="preserve">Ydelsesstøtte </t>
  </si>
  <si>
    <t>kassebeholdning, saldo i pengeinstitutter, realkreditforeninger og debitorer er afstemt,</t>
  </si>
  <si>
    <t>Regnskabet giver efter vores opfattelse et retvisende billede af aktíver og passiver ,</t>
  </si>
  <si>
    <t xml:space="preserve">den økonomiske stilling samt resultat </t>
  </si>
  <si>
    <t>Alsted Forsamlingshus</t>
  </si>
  <si>
    <t>Marts</t>
  </si>
  <si>
    <t>Juni</t>
  </si>
  <si>
    <t xml:space="preserve">September </t>
  </si>
  <si>
    <t xml:space="preserve">December </t>
  </si>
  <si>
    <t xml:space="preserve">I alt </t>
  </si>
  <si>
    <t>Støtte</t>
  </si>
  <si>
    <t xml:space="preserve">Renter &amp; Bidrag </t>
  </si>
  <si>
    <t xml:space="preserve">Afdrag </t>
  </si>
  <si>
    <t xml:space="preserve">Betalt </t>
  </si>
  <si>
    <t xml:space="preserve">Ydelse </t>
  </si>
  <si>
    <t>Restgæld pr. 31.12.2019</t>
  </si>
  <si>
    <t xml:space="preserve">Indbetalt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</si>
</sst>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Font="1"/>
    <xf numFmtId="0" fontId="0" fillId="0" borderId="1" xfId="0" applyBorder="1"/>
    <xf numFmtId="0" fontId="2" fillId="0" borderId="1" xfId="0" applyFont="1" applyBorder="1"/>
    <xf numFmtId="0" fontId="4" fillId="0" borderId="0" xfId="0" applyFont="1"/>
    <xf numFmtId="0" fontId="0" fillId="0" borderId="0" xfId="0" applyAlignment="1">
      <alignment horizontal="left"/>
    </xf>
    <xf numFmtId="0" fontId="5" fillId="0" borderId="1" xfId="0" applyFont="1" applyBorder="1"/>
    <xf numFmtId="43" fontId="0" fillId="0" borderId="0" xfId="1" applyFont="1"/>
    <xf numFmtId="43" fontId="6" fillId="0" borderId="0" xfId="1" applyFont="1"/>
    <xf numFmtId="43" fontId="0" fillId="0" borderId="2" xfId="1" applyFont="1" applyBorder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6D222-53B1-447F-97A3-A1D15ADA5FBD}">
  <dimension ref="A1:E46"/>
  <sheetViews>
    <sheetView topLeftCell="A8" workbookViewId="0">
      <selection activeCell="D19" sqref="D19"/>
    </sheetView>
  </sheetViews>
  <sheetFormatPr defaultRowHeight="15" x14ac:dyDescent="0.25"/>
  <cols>
    <col min="1" max="2" width="19.5703125" customWidth="1"/>
    <col min="3" max="3" width="12.140625" customWidth="1"/>
    <col min="5" max="5" width="12.42578125" customWidth="1"/>
  </cols>
  <sheetData>
    <row r="1" spans="1:5" ht="18.75" x14ac:dyDescent="0.3">
      <c r="A1" s="6" t="s">
        <v>73</v>
      </c>
      <c r="B1" s="6"/>
      <c r="C1" s="2"/>
    </row>
    <row r="2" spans="1:5" x14ac:dyDescent="0.25">
      <c r="A2" s="1" t="s">
        <v>0</v>
      </c>
    </row>
    <row r="4" spans="1:5" x14ac:dyDescent="0.25">
      <c r="A4" s="1" t="s">
        <v>2</v>
      </c>
      <c r="C4" s="1">
        <v>2019</v>
      </c>
      <c r="E4" s="1">
        <v>2018</v>
      </c>
    </row>
    <row r="5" spans="1:5" x14ac:dyDescent="0.25">
      <c r="A5" t="s">
        <v>1</v>
      </c>
      <c r="C5">
        <v>15900</v>
      </c>
      <c r="E5">
        <v>10698</v>
      </c>
    </row>
    <row r="6" spans="1:5" x14ac:dyDescent="0.25">
      <c r="A6" t="s">
        <v>3</v>
      </c>
      <c r="C6">
        <v>31280</v>
      </c>
      <c r="E6">
        <v>43680</v>
      </c>
    </row>
    <row r="7" spans="1:5" x14ac:dyDescent="0.25">
      <c r="A7" t="s">
        <v>4</v>
      </c>
      <c r="C7">
        <v>8000</v>
      </c>
      <c r="E7">
        <v>11000</v>
      </c>
    </row>
    <row r="8" spans="1:5" x14ac:dyDescent="0.25">
      <c r="A8" t="s">
        <v>5</v>
      </c>
      <c r="C8">
        <v>773</v>
      </c>
      <c r="E8">
        <v>1920</v>
      </c>
    </row>
    <row r="9" spans="1:5" x14ac:dyDescent="0.25">
      <c r="A9" t="s">
        <v>6</v>
      </c>
      <c r="C9">
        <v>143728</v>
      </c>
      <c r="E9">
        <v>118014</v>
      </c>
    </row>
    <row r="10" spans="1:5" x14ac:dyDescent="0.25">
      <c r="A10" t="s">
        <v>7</v>
      </c>
      <c r="C10">
        <v>30000</v>
      </c>
      <c r="E10">
        <v>5000</v>
      </c>
    </row>
    <row r="11" spans="1:5" x14ac:dyDescent="0.25">
      <c r="A11" t="s">
        <v>8</v>
      </c>
      <c r="C11">
        <v>350</v>
      </c>
      <c r="E11">
        <v>176</v>
      </c>
    </row>
    <row r="12" spans="1:5" x14ac:dyDescent="0.25">
      <c r="A12" t="s">
        <v>9</v>
      </c>
      <c r="C12">
        <v>3000</v>
      </c>
      <c r="E12">
        <v>3000</v>
      </c>
    </row>
    <row r="13" spans="1:5" x14ac:dyDescent="0.25">
      <c r="A13" t="s">
        <v>10</v>
      </c>
      <c r="C13">
        <v>0</v>
      </c>
      <c r="E13">
        <v>440</v>
      </c>
    </row>
    <row r="14" spans="1:5" x14ac:dyDescent="0.25">
      <c r="A14" t="s">
        <v>11</v>
      </c>
      <c r="C14">
        <v>23096</v>
      </c>
      <c r="E14">
        <v>23164</v>
      </c>
    </row>
    <row r="16" spans="1:5" x14ac:dyDescent="0.25">
      <c r="A16" s="1" t="s">
        <v>12</v>
      </c>
      <c r="C16">
        <f>SUM(C5:C15)</f>
        <v>256127</v>
      </c>
      <c r="E16">
        <f>SUM(E5:E15)</f>
        <v>217092</v>
      </c>
    </row>
    <row r="18" spans="1:5" x14ac:dyDescent="0.25">
      <c r="A18" s="1" t="s">
        <v>13</v>
      </c>
    </row>
    <row r="19" spans="1:5" x14ac:dyDescent="0.25">
      <c r="A19" t="s">
        <v>6</v>
      </c>
      <c r="C19">
        <v>61674</v>
      </c>
      <c r="E19">
        <v>44288</v>
      </c>
    </row>
    <row r="20" spans="1:5" x14ac:dyDescent="0.25">
      <c r="A20" s="3" t="s">
        <v>14</v>
      </c>
      <c r="C20">
        <v>6586</v>
      </c>
      <c r="E20">
        <v>39374</v>
      </c>
    </row>
    <row r="21" spans="1:5" x14ac:dyDescent="0.25">
      <c r="A21" s="3" t="s">
        <v>15</v>
      </c>
      <c r="C21">
        <v>10000</v>
      </c>
      <c r="E21">
        <v>10000</v>
      </c>
    </row>
    <row r="22" spans="1:5" x14ac:dyDescent="0.25">
      <c r="A22" s="3" t="s">
        <v>16</v>
      </c>
      <c r="C22">
        <v>8617</v>
      </c>
    </row>
    <row r="23" spans="1:5" x14ac:dyDescent="0.25">
      <c r="A23" s="3" t="s">
        <v>17</v>
      </c>
      <c r="C23">
        <v>723</v>
      </c>
      <c r="E23">
        <v>684</v>
      </c>
    </row>
    <row r="24" spans="1:5" x14ac:dyDescent="0.25">
      <c r="A24" s="3" t="s">
        <v>18</v>
      </c>
      <c r="C24">
        <v>6710</v>
      </c>
      <c r="E24">
        <v>6743</v>
      </c>
    </row>
    <row r="25" spans="1:5" x14ac:dyDescent="0.25">
      <c r="A25" s="3" t="s">
        <v>19</v>
      </c>
      <c r="C25">
        <v>13995</v>
      </c>
      <c r="E25">
        <v>18936</v>
      </c>
    </row>
    <row r="26" spans="1:5" x14ac:dyDescent="0.25">
      <c r="A26" s="3" t="s">
        <v>20</v>
      </c>
      <c r="C26">
        <v>4600</v>
      </c>
      <c r="E26">
        <v>2374</v>
      </c>
    </row>
    <row r="27" spans="1:5" x14ac:dyDescent="0.25">
      <c r="A27" s="3" t="s">
        <v>21</v>
      </c>
      <c r="C27">
        <v>18472</v>
      </c>
      <c r="E27">
        <v>21675</v>
      </c>
    </row>
    <row r="28" spans="1:5" x14ac:dyDescent="0.25">
      <c r="A28" s="3" t="s">
        <v>22</v>
      </c>
      <c r="C28">
        <v>0</v>
      </c>
      <c r="E28">
        <v>1151</v>
      </c>
    </row>
    <row r="29" spans="1:5" x14ac:dyDescent="0.25">
      <c r="A29" s="3" t="s">
        <v>23</v>
      </c>
      <c r="C29">
        <v>18191</v>
      </c>
      <c r="E29">
        <v>16202</v>
      </c>
    </row>
    <row r="30" spans="1:5" x14ac:dyDescent="0.25">
      <c r="A30" s="1" t="s">
        <v>24</v>
      </c>
    </row>
    <row r="31" spans="1:5" x14ac:dyDescent="0.25">
      <c r="A31" s="3" t="s">
        <v>25</v>
      </c>
      <c r="C31">
        <v>500</v>
      </c>
      <c r="E31">
        <v>500</v>
      </c>
    </row>
    <row r="32" spans="1:5" x14ac:dyDescent="0.25">
      <c r="A32" s="3" t="s">
        <v>26</v>
      </c>
      <c r="C32">
        <v>5869</v>
      </c>
      <c r="E32">
        <v>5790</v>
      </c>
    </row>
    <row r="33" spans="1:5" x14ac:dyDescent="0.25">
      <c r="A33" s="3" t="s">
        <v>27</v>
      </c>
      <c r="C33">
        <v>1024</v>
      </c>
      <c r="E33">
        <v>327</v>
      </c>
    </row>
    <row r="34" spans="1:5" x14ac:dyDescent="0.25">
      <c r="A34" s="3" t="s">
        <v>28</v>
      </c>
      <c r="C34">
        <v>2146</v>
      </c>
      <c r="E34">
        <v>0</v>
      </c>
    </row>
    <row r="35" spans="1:5" x14ac:dyDescent="0.25">
      <c r="A35" s="3" t="s">
        <v>29</v>
      </c>
      <c r="C35">
        <v>37034</v>
      </c>
      <c r="E35">
        <v>0</v>
      </c>
    </row>
    <row r="36" spans="1:5" x14ac:dyDescent="0.25">
      <c r="A36" s="3" t="s">
        <v>30</v>
      </c>
      <c r="C36">
        <v>0</v>
      </c>
      <c r="E36">
        <v>308</v>
      </c>
    </row>
    <row r="37" spans="1:5" x14ac:dyDescent="0.25">
      <c r="A37" s="3" t="s">
        <v>31</v>
      </c>
      <c r="C37">
        <v>534</v>
      </c>
      <c r="E37">
        <v>737</v>
      </c>
    </row>
    <row r="38" spans="1:5" x14ac:dyDescent="0.25">
      <c r="A38" s="3" t="s">
        <v>32</v>
      </c>
      <c r="C38">
        <v>0</v>
      </c>
      <c r="E38">
        <v>2392</v>
      </c>
    </row>
    <row r="39" spans="1:5" x14ac:dyDescent="0.25">
      <c r="A39" s="3" t="s">
        <v>33</v>
      </c>
      <c r="C39">
        <v>3927</v>
      </c>
      <c r="E39">
        <v>0</v>
      </c>
    </row>
    <row r="41" spans="1:5" x14ac:dyDescent="0.25">
      <c r="A41" s="1" t="s">
        <v>34</v>
      </c>
      <c r="C41">
        <f>SUM(C19:C40)</f>
        <v>200602</v>
      </c>
      <c r="E41">
        <f>SUM(E19:E40)</f>
        <v>171481</v>
      </c>
    </row>
    <row r="43" spans="1:5" x14ac:dyDescent="0.25">
      <c r="A43" t="s">
        <v>35</v>
      </c>
      <c r="C43">
        <v>17904</v>
      </c>
      <c r="E43">
        <v>18858</v>
      </c>
    </row>
    <row r="44" spans="1:5" x14ac:dyDescent="0.25">
      <c r="A44" t="s">
        <v>36</v>
      </c>
      <c r="C44">
        <v>1137</v>
      </c>
      <c r="E44">
        <v>868</v>
      </c>
    </row>
    <row r="46" spans="1:5" x14ac:dyDescent="0.25">
      <c r="A46" s="1" t="s">
        <v>37</v>
      </c>
      <c r="C46">
        <f>(C16-C41-C43-C44)</f>
        <v>36484</v>
      </c>
      <c r="E46">
        <f>(E16-E41-E43-E44)</f>
        <v>25885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037C4-4D99-44D7-A690-5F63727C216A}">
  <dimension ref="A1:I51"/>
  <sheetViews>
    <sheetView tabSelected="1" workbookViewId="0">
      <selection activeCell="A18" sqref="A18"/>
    </sheetView>
  </sheetViews>
  <sheetFormatPr defaultRowHeight="15" x14ac:dyDescent="0.25"/>
  <cols>
    <col min="9" max="9" width="10.140625" customWidth="1"/>
  </cols>
  <sheetData>
    <row r="1" spans="1:8" x14ac:dyDescent="0.25">
      <c r="A1" s="5" t="s">
        <v>38</v>
      </c>
      <c r="B1" s="5"/>
      <c r="C1" s="5"/>
    </row>
    <row r="2" spans="1:8" ht="11.25" customHeight="1" x14ac:dyDescent="0.25"/>
    <row r="3" spans="1:8" ht="18.75" x14ac:dyDescent="0.3">
      <c r="A3" s="6" t="s">
        <v>39</v>
      </c>
      <c r="F3" s="1">
        <v>2019</v>
      </c>
      <c r="G3" s="1"/>
      <c r="H3" s="1">
        <v>2018</v>
      </c>
    </row>
    <row r="4" spans="1:8" ht="9" customHeight="1" x14ac:dyDescent="0.25"/>
    <row r="5" spans="1:8" x14ac:dyDescent="0.25">
      <c r="A5" s="1" t="s">
        <v>40</v>
      </c>
    </row>
    <row r="6" spans="1:8" ht="7.5" customHeight="1" x14ac:dyDescent="0.25"/>
    <row r="7" spans="1:8" x14ac:dyDescent="0.25">
      <c r="A7" t="s">
        <v>41</v>
      </c>
      <c r="F7">
        <v>950000</v>
      </c>
      <c r="H7">
        <v>950000</v>
      </c>
    </row>
    <row r="8" spans="1:8" x14ac:dyDescent="0.25">
      <c r="A8" t="s">
        <v>42</v>
      </c>
      <c r="F8">
        <v>0</v>
      </c>
      <c r="H8">
        <v>6586</v>
      </c>
    </row>
    <row r="9" spans="1:8" x14ac:dyDescent="0.25">
      <c r="A9" t="s">
        <v>43</v>
      </c>
      <c r="F9">
        <v>124829</v>
      </c>
      <c r="H9">
        <v>99885</v>
      </c>
    </row>
    <row r="10" spans="1:8" x14ac:dyDescent="0.25">
      <c r="A10" t="s">
        <v>44</v>
      </c>
      <c r="F10">
        <v>2263</v>
      </c>
      <c r="H10">
        <v>4322</v>
      </c>
    </row>
    <row r="11" spans="1:8" x14ac:dyDescent="0.25">
      <c r="A11" t="s">
        <v>45</v>
      </c>
      <c r="F11">
        <v>-1470</v>
      </c>
      <c r="H11">
        <v>0</v>
      </c>
    </row>
    <row r="12" spans="1:8" ht="12" customHeight="1" x14ac:dyDescent="0.25"/>
    <row r="13" spans="1:8" x14ac:dyDescent="0.25">
      <c r="A13" s="1" t="s">
        <v>46</v>
      </c>
      <c r="B13" s="1"/>
      <c r="F13" s="1">
        <f>SUM(F7:F12)</f>
        <v>1075622</v>
      </c>
      <c r="G13" s="1"/>
      <c r="H13" s="1">
        <f>SUM(H7:H12)</f>
        <v>1060793</v>
      </c>
    </row>
    <row r="14" spans="1:8" ht="10.5" customHeight="1" x14ac:dyDescent="0.25"/>
    <row r="15" spans="1:8" x14ac:dyDescent="0.25">
      <c r="A15" s="1" t="s">
        <v>47</v>
      </c>
    </row>
    <row r="16" spans="1:8" ht="9.75" customHeight="1" x14ac:dyDescent="0.25"/>
    <row r="17" spans="1:8" x14ac:dyDescent="0.25">
      <c r="A17" t="s">
        <v>48</v>
      </c>
      <c r="F17">
        <v>235789</v>
      </c>
      <c r="H17">
        <v>250344</v>
      </c>
    </row>
    <row r="18" spans="1:8" x14ac:dyDescent="0.25">
      <c r="A18" s="1" t="s">
        <v>49</v>
      </c>
      <c r="B18" s="1"/>
    </row>
    <row r="19" spans="1:8" x14ac:dyDescent="0.25">
      <c r="A19" t="s">
        <v>50</v>
      </c>
      <c r="F19">
        <v>0</v>
      </c>
      <c r="H19">
        <v>4000</v>
      </c>
    </row>
    <row r="20" spans="1:8" x14ac:dyDescent="0.25">
      <c r="A20" t="s">
        <v>51</v>
      </c>
      <c r="F20">
        <v>4000</v>
      </c>
      <c r="H20">
        <v>1600</v>
      </c>
    </row>
    <row r="21" spans="1:8" x14ac:dyDescent="0.25">
      <c r="A21" t="s">
        <v>52</v>
      </c>
      <c r="F21">
        <v>2400</v>
      </c>
      <c r="H21">
        <v>800</v>
      </c>
    </row>
    <row r="22" spans="1:8" x14ac:dyDescent="0.25">
      <c r="A22" t="s">
        <v>85</v>
      </c>
      <c r="B22" s="7">
        <v>2022</v>
      </c>
      <c r="F22">
        <v>1600</v>
      </c>
      <c r="H22">
        <v>0</v>
      </c>
    </row>
    <row r="23" spans="1:8" x14ac:dyDescent="0.25">
      <c r="A23" t="s">
        <v>53</v>
      </c>
      <c r="F23">
        <v>625</v>
      </c>
      <c r="H23">
        <v>11801</v>
      </c>
    </row>
    <row r="24" spans="1:8" x14ac:dyDescent="0.25">
      <c r="A24" t="s">
        <v>54</v>
      </c>
      <c r="F24">
        <v>2475</v>
      </c>
      <c r="H24">
        <v>0</v>
      </c>
    </row>
    <row r="25" spans="1:8" ht="8.25" customHeight="1" x14ac:dyDescent="0.25"/>
    <row r="26" spans="1:8" x14ac:dyDescent="0.25">
      <c r="A26" s="1" t="s">
        <v>55</v>
      </c>
      <c r="F26">
        <f>SUM(F17:F25)</f>
        <v>246889</v>
      </c>
      <c r="H26">
        <f>SUM(H17:H25)</f>
        <v>268545</v>
      </c>
    </row>
    <row r="27" spans="1:8" ht="10.5" customHeight="1" x14ac:dyDescent="0.25"/>
    <row r="28" spans="1:8" x14ac:dyDescent="0.25">
      <c r="A28" s="1" t="s">
        <v>56</v>
      </c>
    </row>
    <row r="29" spans="1:8" x14ac:dyDescent="0.25">
      <c r="A29" t="s">
        <v>57</v>
      </c>
      <c r="D29">
        <v>792249</v>
      </c>
      <c r="H29">
        <v>774316</v>
      </c>
    </row>
    <row r="30" spans="1:8" x14ac:dyDescent="0.25">
      <c r="A30" s="3" t="s">
        <v>58</v>
      </c>
      <c r="B30" s="3"/>
      <c r="D30">
        <v>0</v>
      </c>
      <c r="H30">
        <v>-3</v>
      </c>
    </row>
    <row r="31" spans="1:8" x14ac:dyDescent="0.25">
      <c r="A31" t="s">
        <v>59</v>
      </c>
      <c r="D31">
        <v>0</v>
      </c>
      <c r="H31">
        <v>-7950</v>
      </c>
    </row>
    <row r="32" spans="1:8" x14ac:dyDescent="0.25">
      <c r="A32" t="s">
        <v>60</v>
      </c>
      <c r="D32">
        <v>36484</v>
      </c>
      <c r="F32">
        <f>(D29+D32)</f>
        <v>828733</v>
      </c>
      <c r="H32">
        <v>25885</v>
      </c>
    </row>
    <row r="33" spans="1:8" x14ac:dyDescent="0.25">
      <c r="A33" t="s">
        <v>61</v>
      </c>
      <c r="H33">
        <f>SUM(H29:H32)</f>
        <v>792248</v>
      </c>
    </row>
    <row r="34" spans="1:8" ht="11.25" customHeight="1" x14ac:dyDescent="0.25"/>
    <row r="35" spans="1:8" x14ac:dyDescent="0.25">
      <c r="A35" s="1" t="s">
        <v>39</v>
      </c>
      <c r="F35" s="1">
        <f>SUM(F26:F34)</f>
        <v>1075622</v>
      </c>
      <c r="G35" s="1"/>
      <c r="H35" s="1">
        <f>(H26+H33)</f>
        <v>1060793</v>
      </c>
    </row>
    <row r="38" spans="1:8" x14ac:dyDescent="0.25">
      <c r="A38" s="8"/>
      <c r="B38" s="4"/>
      <c r="C38" s="4"/>
      <c r="D38" s="4"/>
      <c r="E38" s="4"/>
    </row>
    <row r="39" spans="1:8" x14ac:dyDescent="0.25">
      <c r="B39" s="7" t="s">
        <v>62</v>
      </c>
      <c r="C39" s="7"/>
      <c r="D39" s="7"/>
      <c r="E39" s="7"/>
    </row>
    <row r="40" spans="1:8" x14ac:dyDescent="0.25">
      <c r="B40" s="7" t="s">
        <v>63</v>
      </c>
      <c r="C40" s="7"/>
      <c r="D40" s="7"/>
      <c r="E40" s="7"/>
    </row>
    <row r="41" spans="1:8" ht="30" customHeight="1" x14ac:dyDescent="0.25"/>
    <row r="42" spans="1:8" x14ac:dyDescent="0.25">
      <c r="A42" t="s">
        <v>64</v>
      </c>
    </row>
    <row r="43" spans="1:8" x14ac:dyDescent="0.25">
      <c r="A43" t="s">
        <v>70</v>
      </c>
    </row>
    <row r="44" spans="1:8" x14ac:dyDescent="0.25">
      <c r="A44" t="s">
        <v>71</v>
      </c>
    </row>
    <row r="45" spans="1:8" x14ac:dyDescent="0.25">
      <c r="A45" t="s">
        <v>72</v>
      </c>
    </row>
    <row r="49" spans="1:9" x14ac:dyDescent="0.25">
      <c r="A49" s="4"/>
      <c r="B49" s="4"/>
      <c r="C49" s="4"/>
      <c r="D49" s="4"/>
      <c r="F49" s="4"/>
      <c r="G49" s="4"/>
      <c r="H49" s="4"/>
      <c r="I49" s="4"/>
    </row>
    <row r="50" spans="1:9" x14ac:dyDescent="0.25">
      <c r="A50" t="s">
        <v>67</v>
      </c>
      <c r="F50" t="s">
        <v>65</v>
      </c>
    </row>
    <row r="51" spans="1:9" x14ac:dyDescent="0.25">
      <c r="A51" t="s">
        <v>68</v>
      </c>
      <c r="F51" t="s">
        <v>66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45472-BE64-4614-8392-25CB74566FC8}">
  <dimension ref="A1:I18"/>
  <sheetViews>
    <sheetView topLeftCell="A2" workbookViewId="0">
      <selection activeCell="C19" sqref="C19"/>
    </sheetView>
  </sheetViews>
  <sheetFormatPr defaultRowHeight="15" x14ac:dyDescent="0.25"/>
  <cols>
    <col min="3" max="3" width="11.28515625" customWidth="1"/>
    <col min="4" max="4" width="1.5703125" customWidth="1"/>
    <col min="5" max="5" width="12.140625" customWidth="1"/>
    <col min="6" max="6" width="4" customWidth="1"/>
    <col min="7" max="7" width="11.85546875" customWidth="1"/>
    <col min="9" max="9" width="12" customWidth="1"/>
  </cols>
  <sheetData>
    <row r="1" spans="1:9" ht="15.75" x14ac:dyDescent="0.25">
      <c r="A1" s="2" t="s">
        <v>69</v>
      </c>
      <c r="B1" s="2"/>
      <c r="C1" s="2">
        <v>2019</v>
      </c>
    </row>
    <row r="2" spans="1:9" ht="30" customHeight="1" x14ac:dyDescent="0.25">
      <c r="C2" t="s">
        <v>79</v>
      </c>
      <c r="E2" t="s">
        <v>80</v>
      </c>
      <c r="G2" t="s">
        <v>81</v>
      </c>
      <c r="H2" t="s">
        <v>82</v>
      </c>
      <c r="I2" t="s">
        <v>83</v>
      </c>
    </row>
    <row r="3" spans="1:9" ht="24" customHeight="1" x14ac:dyDescent="0.25">
      <c r="A3" t="s">
        <v>74</v>
      </c>
      <c r="C3" s="9">
        <v>5782.48</v>
      </c>
      <c r="D3" s="9"/>
      <c r="E3" s="9">
        <v>4567.9399999999996</v>
      </c>
      <c r="F3" s="9"/>
      <c r="G3" s="9">
        <v>3546.59</v>
      </c>
      <c r="H3" s="9">
        <v>2332.0500000000002</v>
      </c>
      <c r="I3" s="9">
        <v>8114.53</v>
      </c>
    </row>
    <row r="4" spans="1:9" x14ac:dyDescent="0.25">
      <c r="C4" s="9"/>
      <c r="D4" s="9"/>
      <c r="E4" s="9"/>
      <c r="F4" s="9"/>
      <c r="G4" s="9"/>
      <c r="H4" s="9"/>
      <c r="I4" s="9"/>
    </row>
    <row r="5" spans="1:9" x14ac:dyDescent="0.25">
      <c r="A5" t="s">
        <v>75</v>
      </c>
      <c r="C5" s="9">
        <v>5782.48</v>
      </c>
      <c r="D5" s="9"/>
      <c r="E5" s="9">
        <v>4507.28</v>
      </c>
      <c r="F5" s="9"/>
      <c r="G5" s="9">
        <v>3607.25</v>
      </c>
      <c r="H5" s="9">
        <v>2332.0500000000002</v>
      </c>
      <c r="I5" s="9">
        <v>8114.53</v>
      </c>
    </row>
    <row r="6" spans="1:9" x14ac:dyDescent="0.25">
      <c r="C6" s="9"/>
      <c r="D6" s="9"/>
      <c r="E6" s="9"/>
      <c r="F6" s="9"/>
      <c r="G6" s="9"/>
      <c r="H6" s="9"/>
      <c r="I6" s="9"/>
    </row>
    <row r="7" spans="1:9" x14ac:dyDescent="0.25">
      <c r="A7" t="s">
        <v>76</v>
      </c>
      <c r="C7" s="9">
        <v>5766.15</v>
      </c>
      <c r="D7" s="9"/>
      <c r="E7" s="9">
        <v>4445.58</v>
      </c>
      <c r="F7" s="9"/>
      <c r="G7" s="9">
        <v>3668.95</v>
      </c>
      <c r="H7" s="9">
        <v>2348.38</v>
      </c>
      <c r="I7" s="9">
        <v>8114.53</v>
      </c>
    </row>
    <row r="8" spans="1:9" x14ac:dyDescent="0.25">
      <c r="C8" s="9"/>
      <c r="D8" s="9"/>
      <c r="E8" s="9"/>
      <c r="F8" s="9"/>
      <c r="G8" s="9"/>
      <c r="H8" s="9"/>
      <c r="I8" s="9"/>
    </row>
    <row r="9" spans="1:9" x14ac:dyDescent="0.25">
      <c r="A9" t="s">
        <v>77</v>
      </c>
      <c r="C9" s="9">
        <v>5766.15</v>
      </c>
      <c r="D9" s="9"/>
      <c r="E9" s="9">
        <v>4382.8100000000004</v>
      </c>
      <c r="F9" s="9"/>
      <c r="G9" s="9">
        <v>3731.72</v>
      </c>
      <c r="H9" s="9">
        <v>2348.38</v>
      </c>
      <c r="I9" s="9">
        <v>8114.53</v>
      </c>
    </row>
    <row r="10" spans="1:9" x14ac:dyDescent="0.25">
      <c r="C10" s="9"/>
      <c r="D10" s="9"/>
      <c r="E10" s="9"/>
      <c r="F10" s="9"/>
      <c r="G10" s="9"/>
      <c r="H10" s="9"/>
      <c r="I10" s="9"/>
    </row>
    <row r="11" spans="1:9" x14ac:dyDescent="0.25">
      <c r="A11" t="s">
        <v>78</v>
      </c>
      <c r="C11" s="9">
        <f>SUM(C3:C10)</f>
        <v>23097.260000000002</v>
      </c>
      <c r="D11" s="9"/>
      <c r="E11" s="9">
        <f>SUM(E3:E10)</f>
        <v>17903.61</v>
      </c>
      <c r="F11" s="9"/>
      <c r="G11" s="9">
        <f>SUM(G3:G10)</f>
        <v>14554.51</v>
      </c>
      <c r="H11" s="9">
        <f>SUM(H3:H10)</f>
        <v>9360.86</v>
      </c>
      <c r="I11" s="9">
        <f>SUM(I3:I10)</f>
        <v>32458.12</v>
      </c>
    </row>
    <row r="13" spans="1:9" ht="60.75" customHeight="1" x14ac:dyDescent="0.25">
      <c r="A13" t="s">
        <v>84</v>
      </c>
      <c r="E13" s="9">
        <v>71711.899999999994</v>
      </c>
    </row>
    <row r="14" spans="1:9" x14ac:dyDescent="0.25">
      <c r="E14" s="9">
        <v>116187.66</v>
      </c>
    </row>
    <row r="15" spans="1:9" x14ac:dyDescent="0.25">
      <c r="E15" s="9">
        <v>18439.16</v>
      </c>
    </row>
    <row r="16" spans="1:9" ht="17.25" x14ac:dyDescent="0.4">
      <c r="E16" s="10">
        <v>29451.49</v>
      </c>
    </row>
    <row r="17" spans="5:5" ht="15.75" thickBot="1" x14ac:dyDescent="0.3">
      <c r="E17" s="11">
        <f>SUM(E13:E16)</f>
        <v>235790.21</v>
      </c>
    </row>
    <row r="18" spans="5:5" ht="15.75" thickTop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Bente</dc:creator>
  <cp:lastModifiedBy>Dorte</cp:lastModifiedBy>
  <cp:lastPrinted>2020-03-04T19:57:48Z</cp:lastPrinted>
  <dcterms:created xsi:type="dcterms:W3CDTF">2020-02-18T09:23:29Z</dcterms:created>
  <dcterms:modified xsi:type="dcterms:W3CDTF">2021-01-09T11:26:44Z</dcterms:modified>
</cp:coreProperties>
</file>